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6322E8B2-7384-4351-8E8A-9A1D83240EEF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0" l="1"/>
  <c r="A2" i="9"/>
  <c r="A2" i="2"/>
  <c r="B14" i="10"/>
  <c r="G13" i="10"/>
  <c r="E13" i="10"/>
  <c r="B13" i="10"/>
  <c r="B9" i="10"/>
  <c r="G8" i="10"/>
  <c r="E8" i="10"/>
  <c r="B8" i="10"/>
  <c r="B4" i="10"/>
  <c r="B14" i="9"/>
  <c r="I13" i="9"/>
  <c r="G13" i="9"/>
  <c r="B13" i="9"/>
  <c r="B9" i="9"/>
  <c r="I8" i="9"/>
  <c r="G8" i="9"/>
  <c r="B8" i="9"/>
  <c r="B4" i="9"/>
  <c r="I8" i="2"/>
  <c r="I13" i="2"/>
  <c r="G13" i="2"/>
  <c r="B14" i="2"/>
  <c r="B13" i="2"/>
  <c r="B9" i="2"/>
  <c r="G8" i="2"/>
  <c r="B8" i="2"/>
  <c r="B4" i="2"/>
</calcChain>
</file>

<file path=xl/sharedStrings.xml><?xml version="1.0" encoding="utf-8"?>
<sst xmlns="http://schemas.openxmlformats.org/spreadsheetml/2006/main" count="272" uniqueCount="202">
  <si>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</si>
  <si>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</si>
  <si>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</si>
  <si>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</si>
  <si>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</si>
  <si>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</si>
  <si>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</si>
  <si>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</si>
  <si>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</si>
  <si>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</si>
  <si>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</si>
  <si>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</si>
  <si>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</si>
  <si>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</si>
  <si>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</si>
  <si>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</si>
  <si>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</si>
  <si>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</si>
  <si>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</si>
  <si>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</si>
  <si>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</si>
  <si>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</si>
  <si>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</si>
  <si>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</si>
  <si>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</si>
  <si>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</si>
  <si>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</si>
  <si>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</si>
  <si>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</si>
  <si>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</si>
  <si>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</si>
  <si>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</si>
  <si>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</si>
  <si>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</si>
  <si>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</si>
  <si>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</si>
  <si>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</si>
  <si>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</si>
  <si>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</si>
  <si>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</si>
  <si>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</si>
  <si>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</si>
  <si>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</si>
  <si>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</si>
  <si>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</si>
  <si>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</si>
  <si>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</si>
  <si>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</si>
  <si>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</si>
  <si>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</si>
  <si>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</si>
  <si>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</si>
  <si>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</si>
  <si>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</si>
  <si>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</si>
  <si>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</si>
  <si>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</si>
  <si>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</si>
  <si>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</si>
  <si>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</si>
  <si>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</si>
  <si>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</si>
  <si>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</si>
  <si>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</si>
  <si>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</si>
  <si>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</si>
  <si>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</si>
  <si>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</si>
  <si>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</si>
  <si>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</si>
  <si>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</si>
  <si>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</si>
  <si>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</si>
  <si>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</si>
  <si>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</si>
  <si>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</si>
  <si>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</si>
  <si>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</si>
  <si>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</si>
  <si>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</si>
  <si>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</si>
  <si>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</si>
  <si>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</si>
  <si>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</si>
  <si>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</si>
  <si>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Ciudad: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</si>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</sst>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8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10" fontId="4" fillId="2" borderId="14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165" fontId="2" fillId="0" borderId="0" xfId="0" applyNumberFormat="1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0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0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165" fontId="4" fillId="2" borderId="15" xfId="0" applyNumberFormat="1" applyFont="1" applyFill="1" applyBorder="1" applyAlignment="1">
      <alignment vertical="top" wrapText="1"/>
    </xf>
    <xf numFmtId="0" fontId="3" fillId="0" borderId="22" xfId="0" applyFont="1" applyBorder="1" applyAlignment="1">
      <alignment horizontal="centerContinuous" vertical="center" wrapText="1"/>
    </xf>
    <xf numFmtId="0" fontId="3" fillId="0" borderId="19" xfId="0" applyFont="1" applyBorder="1" applyAlignment="1">
      <alignment horizontal="centerContinuous" vertical="center" wrapText="1"/>
    </xf>
    <xf numFmtId="0" fontId="3" fillId="0" borderId="20" xfId="0" applyFont="1" applyBorder="1" applyAlignment="1">
      <alignment horizontal="centerContinuous" vertical="center" wrapText="1"/>
    </xf>
    <xf numFmtId="0" fontId="1" fillId="2" borderId="14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centerContinuous" vertical="top"/>
    </xf>
    <xf numFmtId="0" fontId="3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2" fillId="0" borderId="5" xfId="0" applyNumberFormat="1" applyFont="1" applyBorder="1" applyAlignment="1">
      <alignment horizontal="left"/>
    </xf>
    <xf numFmtId="167" fontId="2" fillId="0" borderId="0" xfId="3" applyNumberFormat="1" applyFont="1" applyAlignment="1">
      <alignment horizontal="right" vertical="top"/>
    </xf>
    <xf numFmtId="0" fontId="12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2" fillId="0" borderId="0" xfId="0" applyFont="1" applyAlignment="1">
      <alignment vertical="top" wrapText="1"/>
    </xf>
    <xf numFmtId="0" fontId="11" fillId="0" borderId="3" xfId="0" applyFont="1" applyBorder="1"/>
    <xf numFmtId="0" fontId="11" fillId="0" borderId="4" xfId="0" applyFont="1" applyBorder="1"/>
    <xf numFmtId="0" fontId="11" fillId="0" borderId="0" xfId="0" applyFont="1"/>
    <xf numFmtId="0" fontId="11" fillId="0" borderId="5" xfId="0" applyFont="1" applyBorder="1"/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</cellXfs>
  <cellStyles count="4">
    <cellStyle name="Hipervínculo" xfId="1" builtinId="8"/>
    <cellStyle name="Millares" xfId="3" builtinId="3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15" sqref="F15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5" t="s">
        <v>147</v>
      </c>
      <c r="C1" s="46" t="s">
        <v>192</v>
      </c>
    </row>
    <row r="2" spans="1:3" ht="12.75" customHeight="1" x14ac:dyDescent="0.2">
      <c r="A2" s="32" t="s">
        <v>5</v>
      </c>
      <c r="B2" s="32"/>
      <c r="C2" s="42"/>
    </row>
    <row r="3" spans="1:3" ht="12.75" customHeight="1" x14ac:dyDescent="0.2">
      <c r="A3" s="33"/>
      <c r="B3" s="33"/>
      <c r="C3" s="33"/>
    </row>
    <row r="4" spans="1:3" ht="12.75" customHeight="1" x14ac:dyDescent="0.2">
      <c r="A4" s="6" t="s">
        <v>6</v>
      </c>
      <c r="B4" s="7" t="s">
        <v>7</v>
      </c>
      <c r="C4" s="8" t="s">
        <v>8</v>
      </c>
    </row>
    <row r="5" spans="1:3" ht="12.75" customHeight="1" x14ac:dyDescent="0.2">
      <c r="A5" s="9" t="s">
        <v>9</v>
      </c>
      <c r="B5" s="10"/>
      <c r="C5" s="11"/>
    </row>
    <row r="6" spans="1:3" ht="12.75" customHeight="1" x14ac:dyDescent="0.2">
      <c r="A6" s="34" t="s">
        <v>10</v>
      </c>
      <c r="B6" s="12" t="s">
        <v>11</v>
      </c>
      <c r="C6" s="13" t="s">
        <v>193</v>
      </c>
    </row>
    <row r="7" spans="1:3" ht="12.75" customHeight="1" x14ac:dyDescent="0.2">
      <c r="A7" s="35" t="s">
        <v>12</v>
      </c>
      <c r="B7" s="14" t="s">
        <v>13</v>
      </c>
      <c r="C7" s="15" t="s">
        <v>194</v>
      </c>
    </row>
    <row r="8" spans="1:3" ht="12.75" customHeight="1" x14ac:dyDescent="0.2">
      <c r="A8" s="35" t="s">
        <v>14</v>
      </c>
      <c r="B8" s="14" t="s">
        <v>15</v>
      </c>
      <c r="C8" s="15" t="s">
        <v>195</v>
      </c>
    </row>
    <row r="9" spans="1:3" ht="12.75" customHeight="1" x14ac:dyDescent="0.2">
      <c r="A9" s="35" t="s">
        <v>16</v>
      </c>
      <c r="B9" s="14" t="s">
        <v>17</v>
      </c>
      <c r="C9" s="15" t="s">
        <v>18</v>
      </c>
    </row>
    <row r="10" spans="1:3" ht="12.75" customHeight="1" x14ac:dyDescent="0.2">
      <c r="A10" s="14" t="s">
        <v>19</v>
      </c>
      <c r="B10" s="35" t="s">
        <v>20</v>
      </c>
      <c r="C10" s="15" t="s">
        <v>196</v>
      </c>
    </row>
    <row r="11" spans="1:3" ht="12.75" customHeight="1" x14ac:dyDescent="0.2">
      <c r="A11" s="14" t="s">
        <v>22</v>
      </c>
      <c r="B11" s="14" t="s">
        <v>23</v>
      </c>
      <c r="C11" s="15" t="s">
        <v>197</v>
      </c>
    </row>
    <row r="12" spans="1:3" ht="12.75" customHeight="1" x14ac:dyDescent="0.2">
      <c r="A12" s="14" t="s">
        <v>24</v>
      </c>
      <c r="B12" s="14" t="s">
        <v>25</v>
      </c>
      <c r="C12" s="15" t="s">
        <v>198</v>
      </c>
    </row>
    <row r="13" spans="1:3" ht="12.75" customHeight="1" x14ac:dyDescent="0.2">
      <c r="A13" s="14" t="s">
        <v>26</v>
      </c>
      <c r="B13" s="14" t="s">
        <v>27</v>
      </c>
      <c r="C13" s="16" t="s">
        <v>199</v>
      </c>
    </row>
    <row r="14" spans="1:3" ht="12.75" customHeight="1" x14ac:dyDescent="0.2">
      <c r="A14" s="35" t="s">
        <v>28</v>
      </c>
      <c r="B14" s="14" t="s">
        <v>29</v>
      </c>
      <c r="C14" s="17">
        <v>1234567</v>
      </c>
    </row>
    <row r="15" spans="1:3" ht="12.75" customHeight="1" x14ac:dyDescent="0.2">
      <c r="A15" s="35" t="s">
        <v>30</v>
      </c>
      <c r="B15" s="14" t="s">
        <v>31</v>
      </c>
      <c r="C15" s="17">
        <v>12345678</v>
      </c>
    </row>
    <row r="16" spans="1:3" ht="12.75" customHeight="1" x14ac:dyDescent="0.2">
      <c r="A16" s="35" t="s">
        <v>32</v>
      </c>
      <c r="B16" s="14" t="s">
        <v>33</v>
      </c>
      <c r="C16" s="17">
        <v>123456789</v>
      </c>
    </row>
    <row r="17" spans="1:3" ht="12.75" customHeight="1" x14ac:dyDescent="0.2">
      <c r="A17" s="35" t="s">
        <v>34</v>
      </c>
      <c r="B17" s="14" t="s">
        <v>35</v>
      </c>
      <c r="C17" s="15" t="s">
        <v>200</v>
      </c>
    </row>
    <row r="18" spans="1:3" ht="12.75" customHeight="1" x14ac:dyDescent="0.2">
      <c r="A18" s="35" t="s">
        <v>36</v>
      </c>
      <c r="B18" s="14" t="s">
        <v>37</v>
      </c>
      <c r="C18" s="15" t="s">
        <v>38</v>
      </c>
    </row>
    <row r="19" spans="1:3" ht="12.75" customHeight="1" x14ac:dyDescent="0.2">
      <c r="A19" s="9" t="s">
        <v>39</v>
      </c>
      <c r="B19" s="18"/>
      <c r="C19" s="11"/>
    </row>
    <row r="20" spans="1:3" ht="38.25" x14ac:dyDescent="0.2">
      <c r="A20" s="35" t="s">
        <v>40</v>
      </c>
      <c r="B20" s="35" t="s">
        <v>41</v>
      </c>
      <c r="C20" s="19" t="s">
        <v>42</v>
      </c>
    </row>
    <row r="21" spans="1:3" ht="12.75" customHeight="1" x14ac:dyDescent="0.2">
      <c r="A21" s="14" t="s">
        <v>43</v>
      </c>
      <c r="B21" s="14" t="s">
        <v>44</v>
      </c>
      <c r="C21" s="15" t="s">
        <v>45</v>
      </c>
    </row>
    <row r="22" spans="1:3" ht="12.75" customHeight="1" x14ac:dyDescent="0.2">
      <c r="A22" s="14" t="s">
        <v>46</v>
      </c>
      <c r="B22" s="14" t="s">
        <v>47</v>
      </c>
      <c r="C22" s="15" t="s">
        <v>48</v>
      </c>
    </row>
    <row r="23" spans="1:3" ht="12.75" customHeight="1" x14ac:dyDescent="0.2">
      <c r="A23" s="14" t="s">
        <v>98</v>
      </c>
      <c r="B23" s="14" t="s">
        <v>99</v>
      </c>
      <c r="C23" s="15" t="s">
        <v>99</v>
      </c>
    </row>
    <row r="24" spans="1:3" ht="12.75" customHeight="1" x14ac:dyDescent="0.2">
      <c r="A24" s="14" t="s">
        <v>100</v>
      </c>
      <c r="B24" s="14" t="s">
        <v>101</v>
      </c>
      <c r="C24" s="15" t="s">
        <v>101</v>
      </c>
    </row>
    <row r="25" spans="1:3" ht="12.75" customHeight="1" x14ac:dyDescent="0.2">
      <c r="A25" s="14" t="s">
        <v>102</v>
      </c>
      <c r="B25" s="14" t="s">
        <v>103</v>
      </c>
      <c r="C25" s="15" t="s">
        <v>103</v>
      </c>
    </row>
    <row r="26" spans="1:3" ht="12.75" customHeight="1" x14ac:dyDescent="0.2">
      <c r="A26" s="14" t="s">
        <v>104</v>
      </c>
      <c r="B26" s="14" t="s">
        <v>105</v>
      </c>
      <c r="C26" s="15" t="s">
        <v>105</v>
      </c>
    </row>
    <row r="27" spans="1:3" ht="12.75" customHeight="1" x14ac:dyDescent="0.2">
      <c r="A27" s="14" t="s">
        <v>106</v>
      </c>
      <c r="B27" s="14" t="s">
        <v>107</v>
      </c>
      <c r="C27" s="15" t="s">
        <v>107</v>
      </c>
    </row>
    <row r="28" spans="1:3" ht="12.75" customHeight="1" x14ac:dyDescent="0.2">
      <c r="A28" s="14" t="s">
        <v>108</v>
      </c>
      <c r="B28" s="14" t="s">
        <v>109</v>
      </c>
      <c r="C28" s="15" t="s">
        <v>109</v>
      </c>
    </row>
    <row r="29" spans="1:3" ht="12.75" customHeight="1" x14ac:dyDescent="0.2">
      <c r="A29" s="14" t="s">
        <v>110</v>
      </c>
      <c r="B29" s="14" t="s">
        <v>111</v>
      </c>
      <c r="C29" s="15" t="s">
        <v>111</v>
      </c>
    </row>
    <row r="30" spans="1:3" ht="12.75" customHeight="1" x14ac:dyDescent="0.2">
      <c r="A30" s="49" t="s">
        <v>151</v>
      </c>
      <c r="B30" s="50" t="s">
        <v>152</v>
      </c>
      <c r="C30" s="51" t="s">
        <v>152</v>
      </c>
    </row>
    <row r="31" spans="1:3" ht="12.75" customHeight="1" x14ac:dyDescent="0.2">
      <c r="A31" s="52" t="s">
        <v>153</v>
      </c>
      <c r="B31" s="50" t="s">
        <v>154</v>
      </c>
      <c r="C31" s="51" t="s">
        <v>154</v>
      </c>
    </row>
    <row r="32" spans="1:3" ht="12.75" customHeight="1" x14ac:dyDescent="0.2">
      <c r="A32" s="49" t="s">
        <v>155</v>
      </c>
      <c r="B32" s="50" t="s">
        <v>156</v>
      </c>
      <c r="C32" s="51" t="s">
        <v>156</v>
      </c>
    </row>
    <row r="33" spans="1:3" ht="12.75" customHeight="1" x14ac:dyDescent="0.2">
      <c r="A33" s="9" t="s">
        <v>49</v>
      </c>
      <c r="B33" s="18"/>
      <c r="C33" s="11"/>
    </row>
    <row r="34" spans="1:3" ht="12.75" customHeight="1" x14ac:dyDescent="0.2">
      <c r="A34" s="35" t="s">
        <v>50</v>
      </c>
      <c r="B34" s="14" t="s">
        <v>51</v>
      </c>
      <c r="C34" s="55">
        <v>40017</v>
      </c>
    </row>
    <row r="35" spans="1:3" ht="12.75" customHeight="1" x14ac:dyDescent="0.2">
      <c r="A35" s="35" t="s">
        <v>52</v>
      </c>
      <c r="B35" s="14" t="s">
        <v>53</v>
      </c>
      <c r="C35" s="17" t="s">
        <v>54</v>
      </c>
    </row>
    <row r="36" spans="1:3" ht="12.75" customHeight="1" x14ac:dyDescent="0.2">
      <c r="A36" s="35" t="s">
        <v>112</v>
      </c>
      <c r="B36" s="35" t="s">
        <v>55</v>
      </c>
      <c r="C36" s="15" t="s">
        <v>56</v>
      </c>
    </row>
    <row r="37" spans="1:3" ht="12.75" customHeight="1" x14ac:dyDescent="0.2">
      <c r="A37" s="9" t="s">
        <v>57</v>
      </c>
      <c r="B37" s="18"/>
      <c r="C37" s="20"/>
    </row>
    <row r="38" spans="1:3" ht="12.75" customHeight="1" x14ac:dyDescent="0.2">
      <c r="A38" s="47" t="s">
        <v>148</v>
      </c>
      <c r="B38" s="48" t="s">
        <v>149</v>
      </c>
      <c r="C38" s="19" t="s">
        <v>150</v>
      </c>
    </row>
    <row r="39" spans="1:3" ht="102" x14ac:dyDescent="0.2">
      <c r="A39" s="35" t="s">
        <v>58</v>
      </c>
      <c r="B39" s="14" t="s">
        <v>59</v>
      </c>
      <c r="C39" s="21" t="s">
        <v>143</v>
      </c>
    </row>
    <row r="40" spans="1:3" ht="12.75" customHeight="1" x14ac:dyDescent="0.2">
      <c r="A40" s="35" t="s">
        <v>113</v>
      </c>
      <c r="B40" s="14" t="s">
        <v>60</v>
      </c>
      <c r="C40" s="15" t="s">
        <v>61</v>
      </c>
    </row>
    <row r="41" spans="1:3" ht="12.75" customHeight="1" x14ac:dyDescent="0.2">
      <c r="A41" s="35" t="s">
        <v>114</v>
      </c>
      <c r="B41" s="14" t="s">
        <v>115</v>
      </c>
      <c r="C41" s="15" t="s">
        <v>115</v>
      </c>
    </row>
    <row r="42" spans="1:3" ht="12.75" customHeight="1" x14ac:dyDescent="0.2">
      <c r="A42" s="35" t="s">
        <v>62</v>
      </c>
      <c r="B42" s="14" t="s">
        <v>63</v>
      </c>
      <c r="C42" s="15" t="s">
        <v>18</v>
      </c>
    </row>
    <row r="43" spans="1:3" ht="12.75" customHeight="1" x14ac:dyDescent="0.2">
      <c r="A43" s="35" t="s">
        <v>64</v>
      </c>
      <c r="B43" s="35" t="s">
        <v>65</v>
      </c>
      <c r="C43" s="15" t="s">
        <v>21</v>
      </c>
    </row>
    <row r="44" spans="1:3" ht="12.75" customHeight="1" x14ac:dyDescent="0.2">
      <c r="A44" s="35" t="s">
        <v>116</v>
      </c>
      <c r="B44" s="35" t="s">
        <v>117</v>
      </c>
      <c r="C44" s="15" t="s">
        <v>117</v>
      </c>
    </row>
    <row r="45" spans="1:3" ht="12.75" customHeight="1" x14ac:dyDescent="0.2">
      <c r="A45" s="35" t="s">
        <v>118</v>
      </c>
      <c r="B45" s="35" t="s">
        <v>119</v>
      </c>
      <c r="C45" s="15" t="s">
        <v>119</v>
      </c>
    </row>
    <row r="46" spans="1:3" ht="12.75" customHeight="1" x14ac:dyDescent="0.2">
      <c r="A46" s="35" t="s">
        <v>120</v>
      </c>
      <c r="B46" s="35" t="s">
        <v>121</v>
      </c>
      <c r="C46" s="15" t="s">
        <v>121</v>
      </c>
    </row>
    <row r="47" spans="1:3" ht="12.75" customHeight="1" x14ac:dyDescent="0.2">
      <c r="A47" s="35" t="s">
        <v>122</v>
      </c>
      <c r="B47" s="35" t="s">
        <v>123</v>
      </c>
      <c r="C47" s="15" t="s">
        <v>123</v>
      </c>
    </row>
    <row r="48" spans="1:3" ht="12.75" customHeight="1" x14ac:dyDescent="0.2">
      <c r="A48" s="35" t="s">
        <v>131</v>
      </c>
      <c r="B48" s="35" t="s">
        <v>129</v>
      </c>
      <c r="C48" s="15" t="s">
        <v>132</v>
      </c>
    </row>
    <row r="49" spans="1:3" ht="12.75" customHeight="1" x14ac:dyDescent="0.2">
      <c r="A49" s="53" t="s">
        <v>157</v>
      </c>
      <c r="B49" s="53" t="s">
        <v>158</v>
      </c>
      <c r="C49" s="54" t="s">
        <v>159</v>
      </c>
    </row>
    <row r="50" spans="1:3" ht="12.75" customHeight="1" x14ac:dyDescent="0.2">
      <c r="A50" s="53" t="s">
        <v>160</v>
      </c>
      <c r="B50" s="53" t="s">
        <v>161</v>
      </c>
      <c r="C50" s="54" t="s">
        <v>201</v>
      </c>
    </row>
    <row r="51" spans="1:3" ht="12.75" customHeight="1" x14ac:dyDescent="0.2">
      <c r="A51" s="53" t="s">
        <v>162</v>
      </c>
      <c r="B51" s="53" t="s">
        <v>163</v>
      </c>
      <c r="C51" s="54" t="s">
        <v>164</v>
      </c>
    </row>
    <row r="52" spans="1:3" ht="12.75" customHeight="1" x14ac:dyDescent="0.2">
      <c r="A52" s="53" t="s">
        <v>165</v>
      </c>
      <c r="B52" s="53" t="s">
        <v>166</v>
      </c>
      <c r="C52" s="54" t="s">
        <v>198</v>
      </c>
    </row>
    <row r="53" spans="1:3" ht="12.75" customHeight="1" x14ac:dyDescent="0.2">
      <c r="A53" s="53" t="s">
        <v>167</v>
      </c>
      <c r="B53" s="53" t="s">
        <v>168</v>
      </c>
      <c r="C53" s="16" t="s">
        <v>199</v>
      </c>
    </row>
    <row r="54" spans="1:3" ht="12.75" customHeight="1" x14ac:dyDescent="0.2">
      <c r="A54" s="35" t="s">
        <v>66</v>
      </c>
      <c r="B54" s="14" t="s">
        <v>67</v>
      </c>
      <c r="C54" s="55">
        <v>40026</v>
      </c>
    </row>
    <row r="55" spans="1:3" ht="12.75" customHeight="1" x14ac:dyDescent="0.2">
      <c r="A55" s="36" t="s">
        <v>68</v>
      </c>
      <c r="B55" s="22" t="s">
        <v>69</v>
      </c>
      <c r="C55" s="56">
        <v>40178</v>
      </c>
    </row>
    <row r="56" spans="1:3" ht="12.75" customHeight="1" x14ac:dyDescent="0.2">
      <c r="A56" s="35" t="s">
        <v>133</v>
      </c>
      <c r="B56" s="14" t="s">
        <v>134</v>
      </c>
      <c r="C56" s="23">
        <v>100000</v>
      </c>
    </row>
    <row r="57" spans="1:3" ht="12.75" customHeight="1" x14ac:dyDescent="0.2">
      <c r="A57" s="35" t="s">
        <v>135</v>
      </c>
      <c r="B57" s="14" t="s">
        <v>136</v>
      </c>
      <c r="C57" s="23">
        <v>7722</v>
      </c>
    </row>
    <row r="58" spans="1:3" ht="12.75" customHeight="1" x14ac:dyDescent="0.2">
      <c r="A58" s="35" t="s">
        <v>137</v>
      </c>
      <c r="B58" s="14" t="s">
        <v>138</v>
      </c>
      <c r="C58" s="41">
        <v>0.15</v>
      </c>
    </row>
    <row r="59" spans="1:3" ht="12.75" customHeight="1" x14ac:dyDescent="0.2">
      <c r="A59" s="9" t="s">
        <v>70</v>
      </c>
      <c r="B59" s="18"/>
      <c r="C59" s="11"/>
    </row>
    <row r="60" spans="1:3" ht="12.75" customHeight="1" x14ac:dyDescent="0.2">
      <c r="A60" s="14" t="s">
        <v>139</v>
      </c>
      <c r="B60" s="14" t="s">
        <v>140</v>
      </c>
      <c r="C60" s="15">
        <v>153</v>
      </c>
    </row>
    <row r="61" spans="1:3" ht="12.75" customHeight="1" x14ac:dyDescent="0.2">
      <c r="A61" s="14" t="s">
        <v>141</v>
      </c>
      <c r="B61" s="14" t="s">
        <v>142</v>
      </c>
      <c r="C61" s="15">
        <v>133</v>
      </c>
    </row>
    <row r="62" spans="1:3" ht="12.75" customHeight="1" x14ac:dyDescent="0.2">
      <c r="A62" s="35" t="s">
        <v>124</v>
      </c>
      <c r="B62" s="35" t="s">
        <v>71</v>
      </c>
      <c r="C62" s="15">
        <v>2</v>
      </c>
    </row>
    <row r="63" spans="1:3" ht="12.75" customHeight="1" x14ac:dyDescent="0.2">
      <c r="A63" s="35" t="s">
        <v>125</v>
      </c>
      <c r="B63" s="35" t="s">
        <v>72</v>
      </c>
      <c r="C63" s="15" t="s">
        <v>73</v>
      </c>
    </row>
    <row r="64" spans="1:3" ht="12.75" customHeight="1" x14ac:dyDescent="0.2">
      <c r="A64" s="35" t="s">
        <v>126</v>
      </c>
      <c r="B64" s="35" t="s">
        <v>74</v>
      </c>
      <c r="C64" s="15" t="s">
        <v>75</v>
      </c>
    </row>
    <row r="65" spans="1:3" ht="12.75" customHeight="1" x14ac:dyDescent="0.2">
      <c r="A65" s="35" t="s">
        <v>128</v>
      </c>
      <c r="B65" s="35" t="s">
        <v>76</v>
      </c>
      <c r="C65" s="15" t="s">
        <v>77</v>
      </c>
    </row>
    <row r="66" spans="1:3" ht="12.75" customHeight="1" x14ac:dyDescent="0.2">
      <c r="A66" s="35" t="s">
        <v>127</v>
      </c>
      <c r="B66" s="35" t="s">
        <v>78</v>
      </c>
      <c r="C66" s="15" t="s">
        <v>79</v>
      </c>
    </row>
    <row r="67" spans="1:3" ht="12.75" customHeight="1" x14ac:dyDescent="0.2">
      <c r="A67" s="37" t="s">
        <v>88</v>
      </c>
      <c r="B67" s="38"/>
      <c r="C67" s="39"/>
    </row>
    <row r="68" spans="1:3" ht="12.75" customHeight="1" x14ac:dyDescent="0.2">
      <c r="A68" s="35" t="s">
        <v>89</v>
      </c>
      <c r="B68" s="14" t="s">
        <v>90</v>
      </c>
      <c r="C68" s="15" t="s">
        <v>91</v>
      </c>
    </row>
    <row r="69" spans="1:3" ht="12.75" customHeight="1" x14ac:dyDescent="0.2">
      <c r="A69" s="35" t="s">
        <v>92</v>
      </c>
      <c r="B69" s="14" t="s">
        <v>93</v>
      </c>
      <c r="C69" s="55">
        <v>39995</v>
      </c>
    </row>
    <row r="70" spans="1:3" ht="12.75" customHeight="1" x14ac:dyDescent="0.2">
      <c r="A70" s="40" t="s">
        <v>94</v>
      </c>
      <c r="B70" s="14" t="s">
        <v>95</v>
      </c>
      <c r="C70" s="21" t="s">
        <v>96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baseColWidth="10" defaultColWidth="9.140625" defaultRowHeight="12.75" x14ac:dyDescent="0.2"/>
  <cols>
    <col min="1" max="1" width="27.85546875" style="29" customWidth="1"/>
    <col min="2" max="2" width="65.5703125" style="29" customWidth="1"/>
    <col min="3" max="16384" width="9.140625" style="5"/>
  </cols>
  <sheetData>
    <row r="1" spans="1:2" ht="12.75" customHeight="1" x14ac:dyDescent="0.2">
      <c r="A1" s="24" t="s">
        <v>80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43" t="s">
        <v>130</v>
      </c>
      <c r="B3" s="25"/>
    </row>
    <row r="4" spans="1:2" ht="12.75" customHeight="1" x14ac:dyDescent="0.2">
      <c r="A4" s="26" t="s">
        <v>81</v>
      </c>
      <c r="B4" s="27" t="s">
        <v>7</v>
      </c>
    </row>
    <row r="5" spans="1:2" ht="12.75" customHeight="1" x14ac:dyDescent="0.2">
      <c r="A5" s="14" t="s">
        <v>178</v>
      </c>
      <c r="B5" s="28" t="s">
        <v>144</v>
      </c>
    </row>
    <row r="6" spans="1:2" ht="12.75" customHeight="1" x14ac:dyDescent="0.2">
      <c r="A6" s="60" t="s">
        <v>180</v>
      </c>
      <c r="B6" s="61" t="s">
        <v>177</v>
      </c>
    </row>
    <row r="7" spans="1:2" ht="12.75" customHeight="1" x14ac:dyDescent="0.2">
      <c r="A7" s="14" t="s">
        <v>179</v>
      </c>
      <c r="B7" s="28" t="s">
        <v>146</v>
      </c>
    </row>
    <row r="8" spans="1:2" ht="12.75" customHeight="1" x14ac:dyDescent="0.2">
      <c r="A8" s="60" t="s">
        <v>174</v>
      </c>
      <c r="B8" s="61" t="s">
        <v>176</v>
      </c>
    </row>
    <row r="9" spans="1:2" x14ac:dyDescent="0.2">
      <c r="A9" s="14" t="s">
        <v>181</v>
      </c>
      <c r="B9" s="28" t="s">
        <v>145</v>
      </c>
    </row>
    <row r="10" spans="1:2" x14ac:dyDescent="0.2">
      <c r="A10" s="14" t="s">
        <v>182</v>
      </c>
      <c r="B10" s="28"/>
    </row>
    <row r="11" spans="1:2" x14ac:dyDescent="0.2">
      <c r="A11" s="14" t="s">
        <v>183</v>
      </c>
      <c r="B11" s="28"/>
    </row>
  </sheetData>
  <sortState xmlns:xlrd2="http://schemas.microsoft.com/office/spreadsheetml/2017/richdata2" ref="A5:B14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showGridLines="0" showZeros="0" zoomScaleNormal="100" workbookViewId="0"/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81" t="str">
        <f>razonsocial</f>
        <v>MI EMPRESA</v>
      </c>
      <c r="B2" s="82"/>
      <c r="C2" s="82"/>
      <c r="D2" s="82"/>
      <c r="E2" s="82"/>
      <c r="F2" s="82"/>
      <c r="G2" s="82"/>
      <c r="H2" s="75"/>
      <c r="I2" s="75"/>
      <c r="J2" s="76"/>
    </row>
    <row r="3" spans="1:10" ht="15" x14ac:dyDescent="0.25">
      <c r="A3" s="83"/>
      <c r="B3" s="84"/>
      <c r="C3" s="84"/>
      <c r="D3" s="84"/>
      <c r="E3" s="84"/>
      <c r="F3" s="84"/>
      <c r="G3" s="84"/>
      <c r="H3" s="77"/>
      <c r="I3" s="77"/>
      <c r="J3" s="78"/>
    </row>
    <row r="4" spans="1:10" x14ac:dyDescent="0.2">
      <c r="A4" s="71" t="s">
        <v>82</v>
      </c>
      <c r="B4" s="85" t="str">
        <f>nombrecliente</f>
        <v>Sistema de Comunicaciones y Transportes, Sistema de Transporte Colectivo Metro, Administración General de Recursos, Línea 12 (Línea Dorada)</v>
      </c>
      <c r="C4" s="85"/>
      <c r="D4" s="85"/>
      <c r="E4" s="85"/>
      <c r="F4" s="85"/>
      <c r="G4" s="85"/>
      <c r="J4" s="2"/>
    </row>
    <row r="5" spans="1:10" x14ac:dyDescent="0.2">
      <c r="A5" s="71"/>
      <c r="B5" s="85"/>
      <c r="C5" s="85"/>
      <c r="D5" s="85"/>
      <c r="E5" s="85"/>
      <c r="F5" s="85"/>
      <c r="G5" s="85"/>
      <c r="J5" s="2"/>
    </row>
    <row r="6" spans="1:10" x14ac:dyDescent="0.2">
      <c r="A6" s="72"/>
      <c r="B6" s="85"/>
      <c r="C6" s="85"/>
      <c r="D6" s="85"/>
      <c r="E6" s="85"/>
      <c r="F6" s="85"/>
      <c r="G6" s="85"/>
      <c r="J6" s="2"/>
    </row>
    <row r="7" spans="1:10" x14ac:dyDescent="0.2">
      <c r="A7" s="72"/>
      <c r="B7" s="85"/>
      <c r="C7" s="85"/>
      <c r="D7" s="85"/>
      <c r="E7" s="85"/>
      <c r="F7" s="85"/>
      <c r="G7" s="85"/>
      <c r="J7" s="2"/>
    </row>
    <row r="8" spans="1:10" x14ac:dyDescent="0.2">
      <c r="A8" s="71" t="s">
        <v>191</v>
      </c>
      <c r="B8" s="30" t="str">
        <f>numerodeconcurso</f>
        <v>2009/0257-0001</v>
      </c>
      <c r="F8" s="31" t="s">
        <v>1</v>
      </c>
      <c r="G8" s="44">
        <f>fechadeconcurso</f>
        <v>40017</v>
      </c>
      <c r="H8" s="31" t="s">
        <v>97</v>
      </c>
      <c r="I8" s="1" t="str">
        <f>plazocalculado&amp;" días naturales"</f>
        <v>153 días naturales</v>
      </c>
      <c r="J8" s="2"/>
    </row>
    <row r="9" spans="1:10" x14ac:dyDescent="0.2">
      <c r="A9" s="71" t="s">
        <v>83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85"/>
      <c r="E9" s="85"/>
      <c r="F9" s="85"/>
      <c r="G9" s="85"/>
      <c r="J9" s="2"/>
    </row>
    <row r="10" spans="1:10" x14ac:dyDescent="0.2">
      <c r="A10" s="72"/>
      <c r="B10" s="85"/>
      <c r="C10" s="85"/>
      <c r="D10" s="85"/>
      <c r="E10" s="85"/>
      <c r="F10" s="85"/>
      <c r="G10" s="85"/>
      <c r="J10" s="2"/>
    </row>
    <row r="11" spans="1:10" x14ac:dyDescent="0.2">
      <c r="A11" s="72"/>
      <c r="B11" s="85"/>
      <c r="C11" s="85"/>
      <c r="D11" s="85"/>
      <c r="E11" s="85"/>
      <c r="F11" s="85"/>
      <c r="G11" s="85"/>
      <c r="J11" s="2"/>
    </row>
    <row r="12" spans="1:10" x14ac:dyDescent="0.2">
      <c r="A12" s="72"/>
      <c r="B12" s="85"/>
      <c r="C12" s="85"/>
      <c r="D12" s="85"/>
      <c r="E12" s="85"/>
      <c r="F12" s="85"/>
      <c r="G12" s="85"/>
      <c r="J12" s="2"/>
    </row>
    <row r="13" spans="1:10" x14ac:dyDescent="0.2">
      <c r="A13" s="71" t="s">
        <v>84</v>
      </c>
      <c r="B13" s="1" t="str">
        <f>direcciondelaobra</f>
        <v>Tramo de Barranca del Muerto a Tlahuac.</v>
      </c>
      <c r="F13" s="31" t="s">
        <v>86</v>
      </c>
      <c r="G13" s="44">
        <f>fechainicio</f>
        <v>40026</v>
      </c>
      <c r="H13" s="31" t="s">
        <v>87</v>
      </c>
      <c r="I13" s="44">
        <f>fechaterminacion</f>
        <v>40178</v>
      </c>
      <c r="J13" s="2"/>
    </row>
    <row r="14" spans="1:10" ht="12" thickBot="1" x14ac:dyDescent="0.25">
      <c r="A14" s="73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A16" s="70" t="s">
        <v>4</v>
      </c>
    </row>
    <row r="17" spans="1:10" ht="12" thickBot="1" x14ac:dyDescent="0.25"/>
    <row r="18" spans="1:10" ht="24" customHeight="1" thickTop="1" thickBot="1" x14ac:dyDescent="0.25">
      <c r="A18" s="86" t="s">
        <v>173</v>
      </c>
      <c r="B18" s="86" t="s">
        <v>169</v>
      </c>
      <c r="C18" s="86" t="s">
        <v>170</v>
      </c>
      <c r="D18" s="79"/>
      <c r="E18" s="86" t="s">
        <v>171</v>
      </c>
      <c r="F18" s="57" t="s">
        <v>172</v>
      </c>
      <c r="G18" s="58"/>
      <c r="H18" s="58"/>
      <c r="I18" s="58"/>
      <c r="J18" s="59"/>
    </row>
    <row r="19" spans="1:10" ht="24" customHeight="1" thickTop="1" thickBot="1" x14ac:dyDescent="0.25">
      <c r="A19" s="86"/>
      <c r="B19" s="86"/>
      <c r="C19" s="86"/>
      <c r="D19" s="79"/>
      <c r="E19" s="86"/>
      <c r="F19" s="57" t="s">
        <v>190</v>
      </c>
      <c r="G19" s="58"/>
      <c r="H19" s="58"/>
      <c r="I19" s="58"/>
      <c r="J19" s="59"/>
    </row>
    <row r="20" spans="1:10" ht="12" thickTop="1" x14ac:dyDescent="0.2">
      <c r="A20" s="1" t="s">
        <v>2</v>
      </c>
    </row>
    <row r="21" spans="1:10" x14ac:dyDescent="0.2">
      <c r="A21" s="62" t="s">
        <v>178</v>
      </c>
      <c r="B21" s="64" t="s">
        <v>179</v>
      </c>
      <c r="C21" s="63" t="s">
        <v>180</v>
      </c>
      <c r="D21" s="63" t="s">
        <v>182</v>
      </c>
      <c r="E21" s="63" t="s">
        <v>181</v>
      </c>
      <c r="F21" s="65" t="s">
        <v>174</v>
      </c>
      <c r="G21" s="65"/>
      <c r="H21" s="65"/>
      <c r="I21" s="65"/>
      <c r="J21" s="65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47" bottom="0.41" header="0.28000000000000003" footer="0.59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"/>
  <sheetViews>
    <sheetView showGridLines="0" showZeros="0" zoomScaleNormal="100" workbookViewId="0"/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81" t="str">
        <f>razonsocial</f>
        <v>MI EMPRESA</v>
      </c>
      <c r="B2" s="82"/>
      <c r="C2" s="82"/>
      <c r="D2" s="82"/>
      <c r="E2" s="82"/>
      <c r="F2" s="82"/>
      <c r="G2" s="82"/>
      <c r="H2" s="75"/>
      <c r="I2" s="75"/>
      <c r="J2" s="76"/>
    </row>
    <row r="3" spans="1:10" ht="15" x14ac:dyDescent="0.25">
      <c r="A3" s="83"/>
      <c r="B3" s="84"/>
      <c r="C3" s="84"/>
      <c r="D3" s="84"/>
      <c r="E3" s="84"/>
      <c r="F3" s="84"/>
      <c r="G3" s="84"/>
      <c r="H3" s="77"/>
      <c r="I3" s="77"/>
      <c r="J3" s="78"/>
    </row>
    <row r="4" spans="1:10" x14ac:dyDescent="0.2">
      <c r="A4" s="71" t="s">
        <v>82</v>
      </c>
      <c r="B4" s="85" t="str">
        <f>nombrecliente</f>
        <v>Sistema de Comunicaciones y Transportes, Sistema de Transporte Colectivo Metro, Administración General de Recursos, Línea 12 (Línea Dorada)</v>
      </c>
      <c r="C4" s="85"/>
      <c r="D4" s="85"/>
      <c r="E4" s="85"/>
      <c r="F4" s="85"/>
      <c r="G4" s="85"/>
      <c r="J4" s="2"/>
    </row>
    <row r="5" spans="1:10" x14ac:dyDescent="0.2">
      <c r="A5" s="71"/>
      <c r="B5" s="85"/>
      <c r="C5" s="85"/>
      <c r="D5" s="85"/>
      <c r="E5" s="85"/>
      <c r="F5" s="85"/>
      <c r="G5" s="85"/>
      <c r="J5" s="2"/>
    </row>
    <row r="6" spans="1:10" x14ac:dyDescent="0.2">
      <c r="A6" s="72"/>
      <c r="B6" s="85"/>
      <c r="C6" s="85"/>
      <c r="D6" s="85"/>
      <c r="E6" s="85"/>
      <c r="F6" s="85"/>
      <c r="G6" s="85"/>
      <c r="J6" s="2"/>
    </row>
    <row r="7" spans="1:10" x14ac:dyDescent="0.2">
      <c r="A7" s="72"/>
      <c r="B7" s="85"/>
      <c r="C7" s="85"/>
      <c r="D7" s="85"/>
      <c r="E7" s="85"/>
      <c r="F7" s="85"/>
      <c r="G7" s="85"/>
      <c r="J7" s="2"/>
    </row>
    <row r="8" spans="1:10" x14ac:dyDescent="0.2">
      <c r="A8" s="71" t="s">
        <v>191</v>
      </c>
      <c r="B8" s="30" t="str">
        <f>numerodeconcurso</f>
        <v>2009/0257-0001</v>
      </c>
      <c r="F8" s="31" t="s">
        <v>1</v>
      </c>
      <c r="G8" s="44">
        <f>fechadeconcurso</f>
        <v>40017</v>
      </c>
      <c r="H8" s="31" t="s">
        <v>97</v>
      </c>
      <c r="I8" s="1" t="str">
        <f>plazocalculado&amp;" días naturales"</f>
        <v>153 días naturales</v>
      </c>
      <c r="J8" s="2"/>
    </row>
    <row r="9" spans="1:10" x14ac:dyDescent="0.2">
      <c r="A9" s="71" t="s">
        <v>83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85"/>
      <c r="E9" s="85"/>
      <c r="F9" s="85"/>
      <c r="G9" s="85"/>
      <c r="J9" s="2"/>
    </row>
    <row r="10" spans="1:10" x14ac:dyDescent="0.2">
      <c r="A10" s="72"/>
      <c r="B10" s="85"/>
      <c r="C10" s="85"/>
      <c r="D10" s="85"/>
      <c r="E10" s="85"/>
      <c r="F10" s="85"/>
      <c r="G10" s="85"/>
      <c r="J10" s="2"/>
    </row>
    <row r="11" spans="1:10" x14ac:dyDescent="0.2">
      <c r="A11" s="72"/>
      <c r="B11" s="85"/>
      <c r="C11" s="85"/>
      <c r="D11" s="85"/>
      <c r="E11" s="85"/>
      <c r="F11" s="85"/>
      <c r="G11" s="85"/>
      <c r="J11" s="2"/>
    </row>
    <row r="12" spans="1:10" x14ac:dyDescent="0.2">
      <c r="A12" s="72"/>
      <c r="B12" s="85"/>
      <c r="C12" s="85"/>
      <c r="D12" s="85"/>
      <c r="E12" s="85"/>
      <c r="F12" s="85"/>
      <c r="G12" s="85"/>
      <c r="J12" s="2"/>
    </row>
    <row r="13" spans="1:10" x14ac:dyDescent="0.2">
      <c r="A13" s="71" t="s">
        <v>84</v>
      </c>
      <c r="B13" s="1" t="str">
        <f>direcciondelaobra</f>
        <v>Tramo de Barranca del Muerto a Tlahuac.</v>
      </c>
      <c r="F13" s="31" t="s">
        <v>86</v>
      </c>
      <c r="G13" s="44">
        <f>fechainicio</f>
        <v>40026</v>
      </c>
      <c r="H13" s="31" t="s">
        <v>87</v>
      </c>
      <c r="I13" s="44">
        <f>fechaterminacion</f>
        <v>40178</v>
      </c>
      <c r="J13" s="2"/>
    </row>
    <row r="14" spans="1:10" ht="12" thickBot="1" x14ac:dyDescent="0.25">
      <c r="A14" s="73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3"/>
      <c r="H14" s="3"/>
      <c r="I14" s="3"/>
      <c r="J14" s="4"/>
    </row>
    <row r="15" spans="1:10" ht="12" thickTop="1" x14ac:dyDescent="0.2"/>
    <row r="16" spans="1:10" ht="12" x14ac:dyDescent="0.2">
      <c r="A16" s="70" t="s">
        <v>4</v>
      </c>
    </row>
    <row r="17" spans="1:10" ht="12" thickBot="1" x14ac:dyDescent="0.25"/>
    <row r="18" spans="1:10" ht="24" customHeight="1" thickTop="1" thickBot="1" x14ac:dyDescent="0.25">
      <c r="A18" s="86" t="s">
        <v>173</v>
      </c>
      <c r="B18" s="86" t="s">
        <v>175</v>
      </c>
      <c r="C18" s="86" t="s">
        <v>170</v>
      </c>
      <c r="D18" s="79"/>
      <c r="E18" s="86" t="s">
        <v>171</v>
      </c>
      <c r="F18" s="57" t="s">
        <v>172</v>
      </c>
      <c r="G18" s="58"/>
      <c r="H18" s="58"/>
      <c r="I18" s="58"/>
      <c r="J18" s="59"/>
    </row>
    <row r="19" spans="1:10" ht="24" customHeight="1" thickTop="1" thickBot="1" x14ac:dyDescent="0.25">
      <c r="A19" s="86"/>
      <c r="B19" s="86"/>
      <c r="C19" s="86"/>
      <c r="D19" s="79"/>
      <c r="E19" s="86"/>
      <c r="F19" s="57" t="s">
        <v>190</v>
      </c>
      <c r="G19" s="58"/>
      <c r="H19" s="58"/>
      <c r="I19" s="58"/>
      <c r="J19" s="59"/>
    </row>
    <row r="20" spans="1:10" ht="12" thickTop="1" x14ac:dyDescent="0.2">
      <c r="A20" s="1" t="s">
        <v>2</v>
      </c>
    </row>
    <row r="21" spans="1:10" x14ac:dyDescent="0.2">
      <c r="A21" s="62" t="s">
        <v>178</v>
      </c>
      <c r="B21" s="64" t="s">
        <v>179</v>
      </c>
      <c r="C21" s="63" t="s">
        <v>180</v>
      </c>
      <c r="D21" s="63" t="s">
        <v>182</v>
      </c>
      <c r="E21" s="63" t="s">
        <v>181</v>
      </c>
      <c r="F21" s="65" t="s">
        <v>174</v>
      </c>
      <c r="G21" s="65"/>
      <c r="H21" s="65"/>
      <c r="I21" s="65"/>
      <c r="J21" s="65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6" bottom="0.41" header="0.38" footer="0.61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showGridLines="0" showZeros="0" zoomScaleNormal="100" workbookViewId="0"/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8.7109375" style="1" customWidth="1"/>
    <col min="4" max="4" width="11.7109375" style="1" customWidth="1"/>
    <col min="5" max="5" width="30.7109375" style="1" customWidth="1"/>
    <col min="6" max="6" width="8.7109375" style="1" customWidth="1"/>
    <col min="7" max="7" width="14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thickTop="1" x14ac:dyDescent="0.25">
      <c r="A2" s="81" t="str">
        <f>razonsocial</f>
        <v>MI EMPRESA</v>
      </c>
      <c r="B2" s="82"/>
      <c r="C2" s="82"/>
      <c r="D2" s="82"/>
      <c r="E2" s="82"/>
      <c r="F2" s="75"/>
      <c r="G2" s="76"/>
    </row>
    <row r="3" spans="1:7" ht="15" x14ac:dyDescent="0.25">
      <c r="A3" s="83"/>
      <c r="B3" s="84"/>
      <c r="C3" s="84"/>
      <c r="D3" s="84"/>
      <c r="E3" s="84"/>
      <c r="F3" s="77"/>
      <c r="G3" s="78"/>
    </row>
    <row r="4" spans="1:7" ht="11.25" customHeight="1" x14ac:dyDescent="0.2">
      <c r="A4" s="71" t="s">
        <v>82</v>
      </c>
      <c r="B4" s="85" t="str">
        <f>nombrecliente</f>
        <v>Sistema de Comunicaciones y Transportes, Sistema de Transporte Colectivo Metro, Administración General de Recursos, Línea 12 (Línea Dorada)</v>
      </c>
      <c r="C4" s="85"/>
      <c r="D4" s="85"/>
      <c r="E4" s="85"/>
      <c r="F4" s="74"/>
      <c r="G4" s="2"/>
    </row>
    <row r="5" spans="1:7" x14ac:dyDescent="0.2">
      <c r="A5" s="71"/>
      <c r="B5" s="85"/>
      <c r="C5" s="85"/>
      <c r="D5" s="85"/>
      <c r="E5" s="85"/>
      <c r="F5" s="74"/>
      <c r="G5" s="2"/>
    </row>
    <row r="6" spans="1:7" x14ac:dyDescent="0.2">
      <c r="A6" s="72"/>
      <c r="B6" s="85"/>
      <c r="C6" s="85"/>
      <c r="D6" s="85"/>
      <c r="E6" s="85"/>
      <c r="F6" s="74"/>
      <c r="G6" s="2"/>
    </row>
    <row r="7" spans="1:7" x14ac:dyDescent="0.2">
      <c r="A7" s="72"/>
      <c r="B7" s="85"/>
      <c r="C7" s="85"/>
      <c r="D7" s="85"/>
      <c r="E7" s="85"/>
      <c r="F7" s="74"/>
      <c r="G7" s="2"/>
    </row>
    <row r="8" spans="1:7" x14ac:dyDescent="0.2">
      <c r="A8" s="71" t="s">
        <v>191</v>
      </c>
      <c r="B8" s="30" t="str">
        <f>numerodeconcurso</f>
        <v>2009/0257-0001</v>
      </c>
      <c r="D8" s="66" t="s">
        <v>1</v>
      </c>
      <c r="E8" s="67">
        <f>fechadeconcurso</f>
        <v>40017</v>
      </c>
      <c r="F8" s="31" t="s">
        <v>97</v>
      </c>
      <c r="G8" s="2" t="str">
        <f>plazocalculado&amp;" días naturales"</f>
        <v>153 días naturales</v>
      </c>
    </row>
    <row r="9" spans="1:7" ht="11.25" customHeight="1" x14ac:dyDescent="0.2">
      <c r="A9" s="71" t="s">
        <v>83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85"/>
      <c r="E9" s="85"/>
      <c r="F9" s="74"/>
      <c r="G9" s="2"/>
    </row>
    <row r="10" spans="1:7" x14ac:dyDescent="0.2">
      <c r="A10" s="72"/>
      <c r="B10" s="85"/>
      <c r="C10" s="85"/>
      <c r="D10" s="85"/>
      <c r="E10" s="85"/>
      <c r="F10" s="74"/>
      <c r="G10" s="2"/>
    </row>
    <row r="11" spans="1:7" x14ac:dyDescent="0.2">
      <c r="A11" s="72"/>
      <c r="B11" s="85"/>
      <c r="C11" s="85"/>
      <c r="D11" s="85"/>
      <c r="E11" s="85"/>
      <c r="F11" s="74"/>
      <c r="G11" s="2"/>
    </row>
    <row r="12" spans="1:7" x14ac:dyDescent="0.2">
      <c r="A12" s="72"/>
      <c r="B12" s="85"/>
      <c r="C12" s="85"/>
      <c r="D12" s="85"/>
      <c r="E12" s="85"/>
      <c r="F12" s="74"/>
      <c r="G12" s="2"/>
    </row>
    <row r="13" spans="1:7" x14ac:dyDescent="0.2">
      <c r="A13" s="71" t="s">
        <v>84</v>
      </c>
      <c r="B13" s="1" t="str">
        <f>direcciondelaobra</f>
        <v>Tramo de Barranca del Muerto a Tlahuac.</v>
      </c>
      <c r="D13" s="66" t="s">
        <v>86</v>
      </c>
      <c r="E13" s="67">
        <f>fechainicio</f>
        <v>40026</v>
      </c>
      <c r="F13" s="31" t="s">
        <v>87</v>
      </c>
      <c r="G13" s="68">
        <f>fechaterminacion</f>
        <v>40178</v>
      </c>
    </row>
    <row r="14" spans="1:7" ht="12" thickBot="1" x14ac:dyDescent="0.25">
      <c r="A14" s="73" t="s">
        <v>85</v>
      </c>
      <c r="B14" s="3" t="str">
        <f>ciudaddelaobra&amp;", "&amp;estadodelaobra</f>
        <v>México, Distrito Federal</v>
      </c>
      <c r="C14" s="3"/>
      <c r="D14" s="3"/>
      <c r="E14" s="3"/>
      <c r="F14" s="3"/>
      <c r="G14" s="4"/>
    </row>
    <row r="15" spans="1:7" ht="12" thickTop="1" x14ac:dyDescent="0.2"/>
    <row r="16" spans="1:7" ht="12" x14ac:dyDescent="0.2">
      <c r="A16" s="70" t="s">
        <v>4</v>
      </c>
    </row>
    <row r="17" spans="1:7" ht="12" thickBot="1" x14ac:dyDescent="0.25"/>
    <row r="18" spans="1:7" ht="24" customHeight="1" thickTop="1" thickBot="1" x14ac:dyDescent="0.25">
      <c r="A18" s="86" t="s">
        <v>184</v>
      </c>
      <c r="B18" s="86" t="s">
        <v>186</v>
      </c>
      <c r="C18" s="86" t="s">
        <v>187</v>
      </c>
      <c r="D18" s="86" t="s">
        <v>173</v>
      </c>
      <c r="E18" s="86" t="s">
        <v>185</v>
      </c>
      <c r="F18" s="86" t="s">
        <v>171</v>
      </c>
      <c r="G18" s="86" t="s">
        <v>188</v>
      </c>
    </row>
    <row r="19" spans="1:7" ht="24" customHeight="1" thickTop="1" thickBot="1" x14ac:dyDescent="0.25">
      <c r="A19" s="86"/>
      <c r="B19" s="86"/>
      <c r="C19" s="86"/>
      <c r="D19" s="86"/>
      <c r="E19" s="86"/>
      <c r="F19" s="86"/>
      <c r="G19" s="86"/>
    </row>
    <row r="20" spans="1:7" ht="12" thickTop="1" x14ac:dyDescent="0.2">
      <c r="A20" s="1" t="s">
        <v>2</v>
      </c>
    </row>
    <row r="21" spans="1:7" x14ac:dyDescent="0.2">
      <c r="A21" s="63" t="s">
        <v>180</v>
      </c>
      <c r="B21" s="80" t="s">
        <v>182</v>
      </c>
      <c r="C21" s="63" t="s">
        <v>183</v>
      </c>
      <c r="D21" s="62" t="s">
        <v>178</v>
      </c>
      <c r="E21" s="80" t="s">
        <v>179</v>
      </c>
      <c r="F21" s="63" t="s">
        <v>181</v>
      </c>
      <c r="G21" s="69" t="s">
        <v>189</v>
      </c>
    </row>
    <row r="22" spans="1:7" x14ac:dyDescent="0.2">
      <c r="D22" s="62"/>
      <c r="G22" s="1" t="s">
        <v>3</v>
      </c>
    </row>
  </sheetData>
  <mergeCells count="10">
    <mergeCell ref="A2:E3"/>
    <mergeCell ref="B9:E12"/>
    <mergeCell ref="B4:E7"/>
    <mergeCell ref="A18:A19"/>
    <mergeCell ref="E18:E19"/>
    <mergeCell ref="G18:G19"/>
    <mergeCell ref="B18:B19"/>
    <mergeCell ref="C18:C19"/>
    <mergeCell ref="D18:D19"/>
    <mergeCell ref="F18:F19"/>
  </mergeCells>
  <pageMargins left="0.61" right="0.23622047244094491" top="0.59" bottom="0.41" header="0.38" footer="0.59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2011-07-18T22:47:13Z</cp:lastPrinted>
  <dcterms:created xsi:type="dcterms:W3CDTF">2003-10-02T22:59:07Z</dcterms:created>
  <dcterms:modified xsi:type="dcterms:W3CDTF">2025-09-23T18:00:42Z</dcterms:modified>
</cp:coreProperties>
</file>